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jonathankropf/Downloads/"/>
    </mc:Choice>
  </mc:AlternateContent>
  <xr:revisionPtr revIDLastSave="0" documentId="13_ncr:1_{97DBCDFC-1A92-8144-803C-D97DFA0A7FE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Migration Checklist" sheetId="1" r:id="rId1"/>
    <sheet name="Dashboard" sheetId="2" r:id="rId2"/>
    <sheet name="Slicers &amp; Tips" sheetId="3" r:id="rId3"/>
    <sheet name="User Tutori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B15" i="2"/>
  <c r="B11" i="2"/>
  <c r="B10" i="2"/>
  <c r="B9" i="2"/>
  <c r="E5" i="2"/>
  <c r="D5" i="2"/>
  <c r="C5" i="2"/>
  <c r="F5" i="2" s="1"/>
  <c r="B5" i="2"/>
  <c r="F4" i="2"/>
  <c r="E4" i="2"/>
  <c r="D4" i="2"/>
  <c r="C4" i="2"/>
  <c r="B4" i="2"/>
  <c r="E3" i="2"/>
  <c r="D3" i="2"/>
  <c r="C3" i="2"/>
  <c r="F3" i="2" s="1"/>
  <c r="B3" i="2"/>
  <c r="F2" i="2"/>
  <c r="E2" i="2"/>
  <c r="D2" i="2"/>
  <c r="C2" i="2"/>
  <c r="B2" i="2"/>
  <c r="I11" i="1"/>
  <c r="E11" i="1"/>
  <c r="I10" i="1"/>
  <c r="E10" i="1"/>
  <c r="I9" i="1"/>
  <c r="E9" i="1"/>
  <c r="I8" i="1"/>
  <c r="E8" i="1"/>
  <c r="I7" i="1"/>
  <c r="E7" i="1"/>
  <c r="I6" i="1"/>
  <c r="E6" i="1"/>
  <c r="L5" i="1"/>
  <c r="I5" i="1"/>
  <c r="E5" i="1"/>
  <c r="L4" i="1"/>
  <c r="I4" i="1"/>
  <c r="E4" i="1"/>
  <c r="L3" i="1"/>
  <c r="I3" i="1"/>
  <c r="E3" i="1"/>
  <c r="L2" i="1"/>
  <c r="I2" i="1"/>
  <c r="E2" i="1"/>
</calcChain>
</file>

<file path=xl/sharedStrings.xml><?xml version="1.0" encoding="utf-8"?>
<sst xmlns="http://schemas.openxmlformats.org/spreadsheetml/2006/main" count="89" uniqueCount="60">
  <si>
    <t>Section</t>
  </si>
  <si>
    <t>Task</t>
  </si>
  <si>
    <t>Priority Level</t>
  </si>
  <si>
    <t>Completion Status</t>
  </si>
  <si>
    <t>Section Progress (%)</t>
  </si>
  <si>
    <t>Owner</t>
  </si>
  <si>
    <t>Notes</t>
  </si>
  <si>
    <t>Deadline</t>
  </si>
  <si>
    <t>Due RAG</t>
  </si>
  <si>
    <t>Section % Complete</t>
  </si>
  <si>
    <t>Pre-Migration Assessment</t>
  </si>
  <si>
    <t>Inventory VMware VMs and dependencies</t>
  </si>
  <si>
    <t>Not Started</t>
  </si>
  <si>
    <t>Performance analysis for sizing</t>
  </si>
  <si>
    <t>Infrastructure Preparation</t>
  </si>
  <si>
    <t>Risk and timeline planning</t>
  </si>
  <si>
    <t>Migration Execution</t>
  </si>
  <si>
    <t>Procure certified hardware (Dell, HPE, Lenovo)</t>
  </si>
  <si>
    <t>Post-Migration Validation</t>
  </si>
  <si>
    <t>Configure Azure Local HCI nodes and networking</t>
  </si>
  <si>
    <t>Use Azure Migrate for discovery and agentless migration</t>
  </si>
  <si>
    <t>Test migrations and validate workloads</t>
  </si>
  <si>
    <t>Performance checks</t>
  </si>
  <si>
    <t>Integration with Azure Backup and Monitor</t>
  </si>
  <si>
    <t>Stakeholder sign-off</t>
  </si>
  <si>
    <t>Total Tasks</t>
  </si>
  <si>
    <t>Done</t>
  </si>
  <si>
    <t>In Progress</t>
  </si>
  <si>
    <t>Progress (%)</t>
  </si>
  <si>
    <t>Priority Summary</t>
  </si>
  <si>
    <t>Priority</t>
  </si>
  <si>
    <t>Count</t>
  </si>
  <si>
    <t>High</t>
  </si>
  <si>
    <t>Medium</t>
  </si>
  <si>
    <t>Low</t>
  </si>
  <si>
    <t>Status Summary</t>
  </si>
  <si>
    <t>Status</t>
  </si>
  <si>
    <t>How to add Slicers (Excel desktop)</t>
  </si>
  <si>
    <t>1) Click anywhere in the MigrationTasks table on the 'Migration Checklist' sheet.</t>
  </si>
  <si>
    <t>2) Insert → Slicer.</t>
  </si>
  <si>
    <t>3) Select: Section, Priority Level, Completion Status, Owner.</t>
  </si>
  <si>
    <t>4) Position slicers and optionally connect them to charts/dashboards.</t>
  </si>
  <si>
    <t>Tips</t>
  </si>
  <si>
    <t>• Ctrl+Click in slicers to select multiple values.</t>
  </si>
  <si>
    <t>• Right-click slicer → Slicer Settings → Hide items with no data.</t>
  </si>
  <si>
    <t>• Use Slicer → Options to format style and size.</t>
  </si>
  <si>
    <t>User Tutorial: How to Use the Migration Checklist Tracker</t>
  </si>
  <si>
    <t>1) Update tasks in the checklist table:</t>
  </si>
  <si>
    <t xml:space="preserve">   • Go to the Migration Checklist (click to jump)</t>
  </si>
  <si>
    <t xml:space="preserve">   • Edit task details directly: Task, Priority, Owner, Deadline.</t>
  </si>
  <si>
    <t>2) Set priorities:</t>
  </si>
  <si>
    <t xml:space="preserve">   • In 'Priority Level', choose High/Medium/Low — colours apply automatically.</t>
  </si>
  <si>
    <t>3) Add deadlines:</t>
  </si>
  <si>
    <t xml:space="preserve">   • Enter dates as DD/MM/YYYY; Due RAG will update automatically.</t>
  </si>
  <si>
    <t>4) Use slicers to focus reviews:</t>
  </si>
  <si>
    <t xml:space="preserve">   • Insert → Slicer on the table to filter by Section, Priority, Status, Owner.</t>
  </si>
  <si>
    <t xml:space="preserve">   • See Slicers &amp; Tips (click to jump)</t>
  </si>
  <si>
    <t>5) Read the dashboard:</t>
  </si>
  <si>
    <t xml:space="preserve">   • Open Dashboard for progress, distribution, and charts (click to jump)</t>
  </si>
  <si>
    <t xml:space="preserve">   • Progress (%) uses traffic-light colours; red→amber→green.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</si>
</sst>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0"/>
      <name val="Calibri"/>
      <family val="2"/>
      <scheme val="minor"/>
    </font>
    <font>
      <b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14" fontId="0" fillId="0" borderId="0" xfId="0" applyNumberFormat="1"/>
    <xf numFmtId="0" fontId="0" fillId="2" borderId="0" xfId="0" applyFill="1"/>
    <xf numFmtId="0" fontId="3" fillId="2" borderId="0" xfId="1" applyFont="1" applyFill="1"/>
    <xf numFmtId="0" fontId="1" fillId="2" borderId="0" xfId="0" applyFont="1" applyFill="1"/>
  </cellXfs>
  <cellStyles count="2">
    <cellStyle name="Hyperlink" xfId="1" builtinId="8"/>
    <cellStyle name="Normal" xfId="0" builtinId="0"/>
  </cellStyles>
  <dxfs count="6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Progress by Section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Dashboard!$F$1</c:f>
              <c:strCache>
                <c:ptCount val="1"/>
                <c:pt idx="0">
                  <c:v>Progress (%)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Dashboard!$A$2:$A$5</c:f>
              <c:strCache>
                <c:ptCount val="4"/>
                <c:pt idx="0">
                  <c:v>Pre-Migration Assessment</c:v>
                </c:pt>
                <c:pt idx="1">
                  <c:v>Infrastructure Preparation</c:v>
                </c:pt>
                <c:pt idx="2">
                  <c:v>Migration Execution</c:v>
                </c:pt>
                <c:pt idx="3">
                  <c:v>Post-Migration Validation</c:v>
                </c:pt>
              </c:strCache>
            </c:strRef>
          </c:cat>
          <c:val>
            <c:numRef>
              <c:f>Dashboard!$F$2:$F$5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E-7A44-9822-6A9F47FD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Section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Progress %</a:t>
                </a:r>
              </a:p>
            </c:rich>
          </c:tx>
          <c:overlay val="1"/>
        </c:title>
        <c:numFmt formatCode="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Overall Status Distribution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Dashboard!$B$14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Dashboard!$A$15:$A$17</c:f>
              <c:strCache>
                <c:ptCount val="3"/>
                <c:pt idx="0">
                  <c:v>Not Started</c:v>
                </c:pt>
                <c:pt idx="1">
                  <c:v>In Progress</c:v>
                </c:pt>
                <c:pt idx="2">
                  <c:v>Done</c:v>
                </c:pt>
              </c:strCache>
            </c:strRef>
          </c:cat>
          <c:val>
            <c:numRef>
              <c:f>Dashboard!$B$15:$B$17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A-F54F-AC73-F2B4DFF7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101600</xdr:rowOff>
    </xdr:from>
    <xdr:to>
      <xdr:col>1</xdr:col>
      <xdr:colOff>1422400</xdr:colOff>
      <xdr:row>41</xdr:row>
      <xdr:rowOff>189880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500D1B-E069-9BBE-9A91-6604CEDFC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9600"/>
          <a:ext cx="3556000" cy="1040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20</xdr:row>
      <xdr:rowOff>165100</xdr:rowOff>
    </xdr:from>
    <xdr:ext cx="4320000" cy="36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15</xdr:col>
      <xdr:colOff>190500</xdr:colOff>
      <xdr:row>16</xdr:row>
      <xdr:rowOff>87350</xdr:rowOff>
    </xdr:from>
    <xdr:to>
      <xdr:col>17</xdr:col>
      <xdr:colOff>279400</xdr:colOff>
      <xdr:row>18</xdr:row>
      <xdr:rowOff>126379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F9BF8B-349F-454C-AA4C-7F7F74DF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3135350"/>
          <a:ext cx="1435100" cy="420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3695700</xdr:colOff>
      <xdr:row>5</xdr:row>
      <xdr:rowOff>88280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C4F8C9-93D8-044F-85B4-D52FCD25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3556000" cy="1040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25400</xdr:rowOff>
    </xdr:from>
    <xdr:to>
      <xdr:col>0</xdr:col>
      <xdr:colOff>3784600</xdr:colOff>
      <xdr:row>6</xdr:row>
      <xdr:rowOff>113680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A94F4-E7F2-8348-A43F-799B72113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5900"/>
          <a:ext cx="3556000" cy="1040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igrationTasks" displayName="MigrationTasks" ref="A1:I11">
  <autoFilter ref="A1:I11" xr:uid="{00000000-0009-0000-0100-000001000000}"/>
  <tableColumns count="9">
    <tableColumn id="1" xr3:uid="{00000000-0010-0000-0000-000001000000}" name="Section"/>
    <tableColumn id="2" xr3:uid="{00000000-0010-0000-0000-000002000000}" name="Task"/>
    <tableColumn id="3" xr3:uid="{00000000-0010-0000-0000-000003000000}" name="Priority Level"/>
    <tableColumn id="4" xr3:uid="{00000000-0010-0000-0000-000004000000}" name="Completion Status"/>
    <tableColumn id="5" xr3:uid="{00000000-0010-0000-0000-000005000000}" name="Section Progress (%)"/>
    <tableColumn id="6" xr3:uid="{00000000-0010-0000-0000-000006000000}" name="Owner"/>
    <tableColumn id="7" xr3:uid="{00000000-0010-0000-0000-000007000000}" name="Notes"/>
    <tableColumn id="8" xr3:uid="{00000000-0010-0000-0000-000008000000}" name="Deadline"/>
    <tableColumn id="9" xr3:uid="{00000000-0010-0000-0000-000009000000}" name="Due RA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26" sqref="D26"/>
    </sheetView>
  </sheetViews>
  <sheetFormatPr baseColWidth="10" defaultColWidth="8.83203125" defaultRowHeight="15" x14ac:dyDescent="0.2"/>
  <cols>
    <col min="1" max="1" width="28" customWidth="1"/>
    <col min="2" max="2" width="60" customWidth="1"/>
    <col min="3" max="3" width="14" customWidth="1"/>
    <col min="4" max="4" width="16" customWidth="1"/>
    <col min="5" max="5" width="22" customWidth="1"/>
    <col min="6" max="6" width="18" customWidth="1"/>
    <col min="7" max="7" width="40" customWidth="1"/>
    <col min="8" max="8" width="14" customWidth="1"/>
    <col min="9" max="9" width="12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</row>
    <row r="2" spans="1:12" x14ac:dyDescent="0.2">
      <c r="A2" t="s">
        <v>10</v>
      </c>
      <c r="B2" t="s">
        <v>11</v>
      </c>
      <c r="D2" t="s">
        <v>12</v>
      </c>
      <c r="E2" s="2">
        <f t="shared" ref="E2:E11" si="0">IFERROR(COUNTIFS($A$2:$A$11,A2, $D$2:$D$11, "Done")/COUNTIF($A$2:$A$11, A2), 0)</f>
        <v>0</v>
      </c>
      <c r="H2" s="3"/>
      <c r="I2" t="str">
        <f t="shared" ref="I2:I11" ca="1" si="1">IF($D2="Done","Green",IF(H2="","",IF(H2&lt;TODAY(),"Red",IF(H2&lt;=TODAY()+7,"Amber","Green"))))</f>
        <v/>
      </c>
      <c r="K2" t="s">
        <v>10</v>
      </c>
      <c r="L2" s="2">
        <f>IFERROR(COUNTIFS($A$2:$A$11,K2, $D$2:$D$11, "Done")/COUNTIF($A$2:$A$11, K2), 0)</f>
        <v>0</v>
      </c>
    </row>
    <row r="3" spans="1:12" x14ac:dyDescent="0.2">
      <c r="A3" t="s">
        <v>10</v>
      </c>
      <c r="B3" t="s">
        <v>13</v>
      </c>
      <c r="D3" t="s">
        <v>12</v>
      </c>
      <c r="E3" s="2">
        <f t="shared" si="0"/>
        <v>0</v>
      </c>
      <c r="H3" s="3"/>
      <c r="I3" t="str">
        <f t="shared" ca="1" si="1"/>
        <v/>
      </c>
      <c r="K3" t="s">
        <v>14</v>
      </c>
      <c r="L3" s="2">
        <f>IFERROR(COUNTIFS($A$2:$A$11,K3, $D$2:$D$11, "Done")/COUNTIF($A$2:$A$11, K3), 0)</f>
        <v>0</v>
      </c>
    </row>
    <row r="4" spans="1:12" x14ac:dyDescent="0.2">
      <c r="A4" t="s">
        <v>10</v>
      </c>
      <c r="B4" t="s">
        <v>15</v>
      </c>
      <c r="D4" t="s">
        <v>12</v>
      </c>
      <c r="E4" s="2">
        <f t="shared" si="0"/>
        <v>0</v>
      </c>
      <c r="H4" s="3"/>
      <c r="I4" t="str">
        <f t="shared" ca="1" si="1"/>
        <v/>
      </c>
      <c r="K4" t="s">
        <v>16</v>
      </c>
      <c r="L4" s="2">
        <f>IFERROR(COUNTIFS($A$2:$A$11,K4, $D$2:$D$11, "Done")/COUNTIF($A$2:$A$11, K4), 0)</f>
        <v>0</v>
      </c>
    </row>
    <row r="5" spans="1:12" x14ac:dyDescent="0.2">
      <c r="A5" t="s">
        <v>14</v>
      </c>
      <c r="B5" t="s">
        <v>17</v>
      </c>
      <c r="D5" t="s">
        <v>12</v>
      </c>
      <c r="E5" s="2">
        <f t="shared" si="0"/>
        <v>0</v>
      </c>
      <c r="H5" s="3"/>
      <c r="I5" t="str">
        <f t="shared" ca="1" si="1"/>
        <v/>
      </c>
      <c r="K5" t="s">
        <v>18</v>
      </c>
      <c r="L5" s="2">
        <f>IFERROR(COUNTIFS($A$2:$A$11,K5, $D$2:$D$11, "Done")/COUNTIF($A$2:$A$11, K5), 0)</f>
        <v>0</v>
      </c>
    </row>
    <row r="6" spans="1:12" x14ac:dyDescent="0.2">
      <c r="A6" t="s">
        <v>14</v>
      </c>
      <c r="B6" t="s">
        <v>19</v>
      </c>
      <c r="D6" t="s">
        <v>12</v>
      </c>
      <c r="E6" s="2">
        <f t="shared" si="0"/>
        <v>0</v>
      </c>
      <c r="H6" s="3"/>
      <c r="I6" t="str">
        <f t="shared" ca="1" si="1"/>
        <v/>
      </c>
    </row>
    <row r="7" spans="1:12" x14ac:dyDescent="0.2">
      <c r="A7" t="s">
        <v>16</v>
      </c>
      <c r="B7" t="s">
        <v>20</v>
      </c>
      <c r="D7" t="s">
        <v>12</v>
      </c>
      <c r="E7" s="2">
        <f t="shared" si="0"/>
        <v>0</v>
      </c>
      <c r="H7" s="3"/>
      <c r="I7" t="str">
        <f t="shared" ca="1" si="1"/>
        <v/>
      </c>
    </row>
    <row r="8" spans="1:12" x14ac:dyDescent="0.2">
      <c r="A8" t="s">
        <v>16</v>
      </c>
      <c r="B8" t="s">
        <v>21</v>
      </c>
      <c r="D8" t="s">
        <v>12</v>
      </c>
      <c r="E8" s="2">
        <f t="shared" si="0"/>
        <v>0</v>
      </c>
      <c r="H8" s="3"/>
      <c r="I8" t="str">
        <f t="shared" ca="1" si="1"/>
        <v/>
      </c>
    </row>
    <row r="9" spans="1:12" x14ac:dyDescent="0.2">
      <c r="A9" t="s">
        <v>18</v>
      </c>
      <c r="B9" t="s">
        <v>22</v>
      </c>
      <c r="D9" t="s">
        <v>12</v>
      </c>
      <c r="E9" s="2">
        <f t="shared" si="0"/>
        <v>0</v>
      </c>
      <c r="H9" s="3"/>
      <c r="I9" t="str">
        <f t="shared" ca="1" si="1"/>
        <v/>
      </c>
    </row>
    <row r="10" spans="1:12" x14ac:dyDescent="0.2">
      <c r="A10" t="s">
        <v>18</v>
      </c>
      <c r="B10" t="s">
        <v>23</v>
      </c>
      <c r="D10" t="s">
        <v>12</v>
      </c>
      <c r="E10" s="2">
        <f t="shared" si="0"/>
        <v>0</v>
      </c>
      <c r="H10" s="3"/>
      <c r="I10" t="str">
        <f t="shared" ca="1" si="1"/>
        <v/>
      </c>
    </row>
    <row r="11" spans="1:12" x14ac:dyDescent="0.2">
      <c r="A11" t="s">
        <v>18</v>
      </c>
      <c r="B11" t="s">
        <v>24</v>
      </c>
      <c r="D11" t="s">
        <v>12</v>
      </c>
      <c r="E11" s="2">
        <f t="shared" si="0"/>
        <v>0</v>
      </c>
      <c r="H11" s="3"/>
      <c r="I11" t="str">
        <f t="shared" ca="1" si="1"/>
        <v/>
      </c>
    </row>
    <row r="12" spans="1:12" s="4" customFormat="1" x14ac:dyDescent="0.2"/>
    <row r="13" spans="1:12" s="4" customFormat="1" x14ac:dyDescent="0.2"/>
    <row r="14" spans="1:12" s="4" customFormat="1" x14ac:dyDescent="0.2"/>
    <row r="15" spans="1:12" s="4" customFormat="1" x14ac:dyDescent="0.2"/>
    <row r="16" spans="1:12" s="4" customFormat="1" x14ac:dyDescent="0.2"/>
    <row r="17" s="4" customFormat="1" x14ac:dyDescent="0.2"/>
    <row r="18" s="4" customFormat="1" x14ac:dyDescent="0.2"/>
    <row r="19" s="4" customFormat="1" x14ac:dyDescent="0.2"/>
    <row r="20" s="4" customFormat="1" x14ac:dyDescent="0.2"/>
    <row r="21" s="4" customFormat="1" x14ac:dyDescent="0.2"/>
    <row r="22" s="4" customFormat="1" x14ac:dyDescent="0.2"/>
    <row r="23" s="4" customFormat="1" x14ac:dyDescent="0.2"/>
    <row r="24" s="4" customFormat="1" x14ac:dyDescent="0.2"/>
    <row r="25" s="4" customFormat="1" x14ac:dyDescent="0.2"/>
    <row r="26" s="4" customFormat="1" x14ac:dyDescent="0.2"/>
    <row r="27" s="4" customFormat="1" x14ac:dyDescent="0.2"/>
    <row r="28" s="4" customFormat="1" x14ac:dyDescent="0.2"/>
    <row r="29" s="4" customFormat="1" x14ac:dyDescent="0.2"/>
    <row r="30" s="4" customFormat="1" x14ac:dyDescent="0.2"/>
    <row r="31" s="4" customFormat="1" x14ac:dyDescent="0.2"/>
    <row r="32" s="4" customFormat="1" x14ac:dyDescent="0.2"/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</sheetData>
  <conditionalFormatting sqref="C2:C11">
    <cfRule type="expression" dxfId="5" priority="1">
      <formula>C2="High"</formula>
    </cfRule>
    <cfRule type="expression" dxfId="4" priority="2">
      <formula>C2="Medium"</formula>
    </cfRule>
    <cfRule type="expression" dxfId="3" priority="3">
      <formula>C2="Low"</formula>
    </cfRule>
  </conditionalFormatting>
  <conditionalFormatting sqref="I2:I11">
    <cfRule type="expression" dxfId="2" priority="4">
      <formula>I2="Red"</formula>
    </cfRule>
    <cfRule type="expression" dxfId="1" priority="5">
      <formula>I2="Amber"</formula>
    </cfRule>
    <cfRule type="expression" dxfId="0" priority="6">
      <formula>I2="Green"</formula>
    </cfRule>
  </conditionalFormatting>
  <conditionalFormatting sqref="L2:L5">
    <cfRule type="colorScale" priority="7">
      <colorScale>
        <cfvo type="num" val="0"/>
        <cfvo type="percentile" val="50"/>
        <cfvo type="num" val="1"/>
        <color rgb="FFF8696B"/>
        <color rgb="FFFFEB84"/>
        <color rgb="FF63BE7B"/>
      </colorScale>
    </cfRule>
  </conditionalFormatting>
  <dataValidations count="1">
    <dataValidation type="list" allowBlank="1" sqref="D2:D11" xr:uid="{00000000-0002-0000-0000-000000000000}">
      <formula1>"Not Started,In Progress,Done"</formula1>
    </dataValidation>
  </dataValidations>
  <pageMargins left="0.75" right="0.75" top="1" bottom="1" header="0.5" footer="0.5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Q31" sqref="Q31"/>
    </sheetView>
  </sheetViews>
  <sheetFormatPr baseColWidth="10" defaultColWidth="8.83203125" defaultRowHeight="15" x14ac:dyDescent="0.2"/>
  <sheetData>
    <row r="1" spans="1:6" x14ac:dyDescent="0.2">
      <c r="A1" s="1" t="s">
        <v>0</v>
      </c>
      <c r="B1" s="1" t="s">
        <v>25</v>
      </c>
      <c r="C1" s="1" t="s">
        <v>26</v>
      </c>
      <c r="D1" s="1" t="s">
        <v>27</v>
      </c>
      <c r="E1" s="1" t="s">
        <v>12</v>
      </c>
      <c r="F1" s="1" t="s">
        <v>28</v>
      </c>
    </row>
    <row r="2" spans="1:6" x14ac:dyDescent="0.2">
      <c r="A2" t="s">
        <v>10</v>
      </c>
      <c r="B2">
        <f>COUNTIF('Migration Checklist'!$A$2:$A$11,A2)</f>
        <v>3</v>
      </c>
      <c r="C2">
        <f>COUNTIFS('Migration Checklist'!$A$2:$A$11,A2, 'Migration Checklist'!$D$2:$D$11, "Done")</f>
        <v>0</v>
      </c>
      <c r="D2">
        <f>COUNTIFS('Migration Checklist'!$A$2:$A$11,A2, 'Migration Checklist'!$D$2:$D$11, "In Progress")</f>
        <v>0</v>
      </c>
      <c r="E2">
        <f>COUNTIFS('Migration Checklist'!$A$2:$A$11,A2, 'Migration Checklist'!$D$2:$D$11, "Not Started")</f>
        <v>3</v>
      </c>
      <c r="F2" s="2">
        <f>IFERROR(C2/B2,0)</f>
        <v>0</v>
      </c>
    </row>
    <row r="3" spans="1:6" x14ac:dyDescent="0.2">
      <c r="A3" t="s">
        <v>14</v>
      </c>
      <c r="B3">
        <f>COUNTIF('Migration Checklist'!$A$2:$A$11,A3)</f>
        <v>2</v>
      </c>
      <c r="C3">
        <f>COUNTIFS('Migration Checklist'!$A$2:$A$11,A3, 'Migration Checklist'!$D$2:$D$11, "Done")</f>
        <v>0</v>
      </c>
      <c r="D3">
        <f>COUNTIFS('Migration Checklist'!$A$2:$A$11,A3, 'Migration Checklist'!$D$2:$D$11, "In Progress")</f>
        <v>0</v>
      </c>
      <c r="E3">
        <f>COUNTIFS('Migration Checklist'!$A$2:$A$11,A3, 'Migration Checklist'!$D$2:$D$11, "Not Started")</f>
        <v>2</v>
      </c>
      <c r="F3" s="2">
        <f>IFERROR(C3/B3,0)</f>
        <v>0</v>
      </c>
    </row>
    <row r="4" spans="1:6" x14ac:dyDescent="0.2">
      <c r="A4" t="s">
        <v>16</v>
      </c>
      <c r="B4">
        <f>COUNTIF('Migration Checklist'!$A$2:$A$11,A4)</f>
        <v>2</v>
      </c>
      <c r="C4">
        <f>COUNTIFS('Migration Checklist'!$A$2:$A$11,A4, 'Migration Checklist'!$D$2:$D$11, "Done")</f>
        <v>0</v>
      </c>
      <c r="D4">
        <f>COUNTIFS('Migration Checklist'!$A$2:$A$11,A4, 'Migration Checklist'!$D$2:$D$11, "In Progress")</f>
        <v>0</v>
      </c>
      <c r="E4">
        <f>COUNTIFS('Migration Checklist'!$A$2:$A$11,A4, 'Migration Checklist'!$D$2:$D$11, "Not Started")</f>
        <v>2</v>
      </c>
      <c r="F4" s="2">
        <f>IFERROR(C4/B4,0)</f>
        <v>0</v>
      </c>
    </row>
    <row r="5" spans="1:6" x14ac:dyDescent="0.2">
      <c r="A5" t="s">
        <v>18</v>
      </c>
      <c r="B5">
        <f>COUNTIF('Migration Checklist'!$A$2:$A$11,A5)</f>
        <v>3</v>
      </c>
      <c r="C5">
        <f>COUNTIFS('Migration Checklist'!$A$2:$A$11,A5, 'Migration Checklist'!$D$2:$D$11, "Done")</f>
        <v>0</v>
      </c>
      <c r="D5">
        <f>COUNTIFS('Migration Checklist'!$A$2:$A$11,A5, 'Migration Checklist'!$D$2:$D$11, "In Progress")</f>
        <v>0</v>
      </c>
      <c r="E5">
        <f>COUNTIFS('Migration Checklist'!$A$2:$A$11,A5, 'Migration Checklist'!$D$2:$D$11, "Not Started")</f>
        <v>3</v>
      </c>
      <c r="F5" s="2">
        <f>IFERROR(C5/B5,0)</f>
        <v>0</v>
      </c>
    </row>
    <row r="7" spans="1:6" x14ac:dyDescent="0.2">
      <c r="A7" s="1" t="s">
        <v>29</v>
      </c>
    </row>
    <row r="8" spans="1:6" x14ac:dyDescent="0.2">
      <c r="A8" s="1" t="s">
        <v>30</v>
      </c>
      <c r="B8" s="1" t="s">
        <v>31</v>
      </c>
    </row>
    <row r="9" spans="1:6" x14ac:dyDescent="0.2">
      <c r="A9" t="s">
        <v>32</v>
      </c>
      <c r="B9">
        <f>COUNTIF('Migration Checklist'!$C$2:$C$11, "High")</f>
        <v>0</v>
      </c>
    </row>
    <row r="10" spans="1:6" x14ac:dyDescent="0.2">
      <c r="A10" t="s">
        <v>33</v>
      </c>
      <c r="B10">
        <f>COUNTIF('Migration Checklist'!$C$2:$C$11, "Medium")</f>
        <v>0</v>
      </c>
    </row>
    <row r="11" spans="1:6" x14ac:dyDescent="0.2">
      <c r="A11" t="s">
        <v>34</v>
      </c>
      <c r="B11">
        <f>COUNTIF('Migration Checklist'!$C$2:$C$11, "Low")</f>
        <v>0</v>
      </c>
    </row>
    <row r="13" spans="1:6" x14ac:dyDescent="0.2">
      <c r="A13" s="1" t="s">
        <v>35</v>
      </c>
    </row>
    <row r="14" spans="1:6" x14ac:dyDescent="0.2">
      <c r="A14" s="1" t="s">
        <v>36</v>
      </c>
      <c r="B14" s="1" t="s">
        <v>31</v>
      </c>
    </row>
    <row r="15" spans="1:6" x14ac:dyDescent="0.2">
      <c r="A15" t="s">
        <v>12</v>
      </c>
      <c r="B15">
        <f>COUNTIF('Migration Checklist'!$D$2:$D$11, "Not Started")</f>
        <v>10</v>
      </c>
    </row>
    <row r="16" spans="1:6" x14ac:dyDescent="0.2">
      <c r="A16" t="s">
        <v>27</v>
      </c>
      <c r="B16">
        <f>COUNTIF('Migration Checklist'!$D$2:$D$11, "In Progress")</f>
        <v>0</v>
      </c>
    </row>
    <row r="17" spans="1:2" x14ac:dyDescent="0.2">
      <c r="A17" t="s">
        <v>26</v>
      </c>
      <c r="B17">
        <f>COUNTIF('Migration Checklist'!$D$2:$D$11, "Done")</f>
        <v>0</v>
      </c>
    </row>
  </sheetData>
  <conditionalFormatting sqref="F2:F5">
    <cfRule type="colorScale" priority="1">
      <colorScale>
        <cfvo type="num" val="0"/>
        <cfvo type="percentile" val="50"/>
        <cfvo type="num" val="1"/>
        <color rgb="FFF8696B"/>
        <color rgb="FFFFEB84"/>
        <color rgb="FF63BE7B"/>
      </colorScale>
    </cfRule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17"/>
  <sheetViews>
    <sheetView workbookViewId="0">
      <selection activeCell="A22" sqref="A22"/>
    </sheetView>
  </sheetViews>
  <sheetFormatPr baseColWidth="10" defaultColWidth="8.83203125" defaultRowHeight="15" x14ac:dyDescent="0.2"/>
  <cols>
    <col min="1" max="1" width="100" style="4" customWidth="1"/>
    <col min="2" max="16384" width="8.83203125" style="4"/>
  </cols>
  <sheetData>
    <row r="8" spans="1:1" x14ac:dyDescent="0.2">
      <c r="A8" s="6" t="s">
        <v>37</v>
      </c>
    </row>
    <row r="9" spans="1:1" x14ac:dyDescent="0.2">
      <c r="A9" s="4" t="s">
        <v>38</v>
      </c>
    </row>
    <row r="10" spans="1:1" x14ac:dyDescent="0.2">
      <c r="A10" s="4" t="s">
        <v>39</v>
      </c>
    </row>
    <row r="11" spans="1:1" x14ac:dyDescent="0.2">
      <c r="A11" s="4" t="s">
        <v>40</v>
      </c>
    </row>
    <row r="12" spans="1:1" x14ac:dyDescent="0.2">
      <c r="A12" s="4" t="s">
        <v>41</v>
      </c>
    </row>
    <row r="14" spans="1:1" x14ac:dyDescent="0.2">
      <c r="A14" s="6" t="s">
        <v>42</v>
      </c>
    </row>
    <row r="15" spans="1:1" x14ac:dyDescent="0.2">
      <c r="A15" s="4" t="s">
        <v>43</v>
      </c>
    </row>
    <row r="16" spans="1:1" x14ac:dyDescent="0.2">
      <c r="A16" s="4" t="s">
        <v>44</v>
      </c>
    </row>
    <row r="17" spans="1:1" x14ac:dyDescent="0.2">
      <c r="A17" s="4" t="s">
        <v>45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A27"/>
  <sheetViews>
    <sheetView workbookViewId="0">
      <selection activeCell="E17" sqref="E17"/>
    </sheetView>
  </sheetViews>
  <sheetFormatPr baseColWidth="10" defaultColWidth="8.83203125" defaultRowHeight="15" x14ac:dyDescent="0.2"/>
  <cols>
    <col min="1" max="1" width="60" style="4" customWidth="1"/>
    <col min="2" max="16384" width="8.83203125" style="4"/>
  </cols>
  <sheetData>
    <row r="9" spans="1:1" x14ac:dyDescent="0.2">
      <c r="A9" s="5" t="s">
        <v>46</v>
      </c>
    </row>
    <row r="11" spans="1:1" x14ac:dyDescent="0.2">
      <c r="A11" s="6" t="s">
        <v>47</v>
      </c>
    </row>
    <row r="12" spans="1:1" x14ac:dyDescent="0.2">
      <c r="A12" s="5" t="s">
        <v>48</v>
      </c>
    </row>
    <row r="13" spans="1:1" x14ac:dyDescent="0.2">
      <c r="A13" s="4" t="s">
        <v>49</v>
      </c>
    </row>
    <row r="15" spans="1:1" x14ac:dyDescent="0.2">
      <c r="A15" s="6" t="s">
        <v>50</v>
      </c>
    </row>
    <row r="16" spans="1:1" x14ac:dyDescent="0.2">
      <c r="A16" s="4" t="s">
        <v>51</v>
      </c>
    </row>
    <row r="18" spans="1:1" x14ac:dyDescent="0.2">
      <c r="A18" s="6" t="s">
        <v>52</v>
      </c>
    </row>
    <row r="19" spans="1:1" x14ac:dyDescent="0.2">
      <c r="A19" s="4" t="s">
        <v>53</v>
      </c>
    </row>
    <row r="21" spans="1:1" x14ac:dyDescent="0.2">
      <c r="A21" s="6" t="s">
        <v>54</v>
      </c>
    </row>
    <row r="22" spans="1:1" x14ac:dyDescent="0.2">
      <c r="A22" s="4" t="s">
        <v>55</v>
      </c>
    </row>
    <row r="23" spans="1:1" x14ac:dyDescent="0.2">
      <c r="A23" s="5" t="s">
        <v>56</v>
      </c>
    </row>
    <row r="25" spans="1:1" x14ac:dyDescent="0.2">
      <c r="A25" s="6" t="s">
        <v>57</v>
      </c>
    </row>
    <row r="26" spans="1:1" x14ac:dyDescent="0.2">
      <c r="A26" s="5" t="s">
        <v>58</v>
      </c>
    </row>
    <row r="27" spans="1:1" x14ac:dyDescent="0.2">
      <c r="A27" s="4" t="s">
        <v>59</v>
      </c>
    </row>
  </sheetData>
  <hyperlinks>
    <hyperlink ref="A9" location="Migration Checklist!A1" display="User Tutorial: How to Use the Migration Checklist Tracker" xr:uid="{00000000-0004-0000-0300-000000000000}"/>
    <hyperlink ref="A12" location="Migration Checklist!A1" display="   • Go to the Migration Checklist (click to jump)" xr:uid="{00000000-0004-0000-0300-000001000000}"/>
    <hyperlink ref="A23" location="Slicers &amp; Tips!A1" display="   • See Slicers &amp; Tips (click to jump)" xr:uid="{00000000-0004-0000-0300-000002000000}"/>
    <hyperlink ref="A26" location="Dashboard!A1" display="   • Open Dashboard for progress, distribution, and charts (click to jump)" xr:uid="{00000000-0004-0000-0300-000003000000}"/>
  </hyperlink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Migration Checklist</vt:lpstr>
      <vt:lpstr>Dashboard</vt:lpstr>
      <vt:lpstr>Slicers &amp; Tips</vt:lpstr>
      <vt:lpstr>User Tutorial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Jonathan Kropf</cp:lastModifiedBy>
  <dcterms:created xsi:type="dcterms:W3CDTF">2025-10-20T18:36:14Z</dcterms:created>
  <dcterms:modified xsi:type="dcterms:W3CDTF">2025-10-20T18:41:43Z</dcterms:modified>
</cp:coreProperties>
</file>